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40009_{AD554F39-92B6-4D43-8999-1B733266267D}" xr6:coauthVersionLast="47" xr6:coauthVersionMax="47" xr10:uidLastSave="{00000000-0000-0000-0000-000000000000}"/>
  <bookViews>
    <workbookView xWindow="-120" yWindow="-120" windowWidth="29040" windowHeight="15840"/>
  </bookViews>
  <sheets>
    <sheet name="기존방수층 및 보호층 철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J12" i="1"/>
  <c r="F19" i="1"/>
  <c r="F18" i="1"/>
  <c r="F17" i="1"/>
  <c r="J17" i="1" s="1"/>
  <c r="F16" i="1"/>
  <c r="L16" i="1" s="1"/>
  <c r="F15" i="1"/>
  <c r="F14" i="1"/>
  <c r="L14" i="1" s="1"/>
  <c r="M20" i="1"/>
  <c r="M19" i="1"/>
  <c r="L19" i="1"/>
  <c r="J19" i="1"/>
  <c r="H19" i="1"/>
  <c r="N19" i="1" s="1"/>
  <c r="M18" i="1"/>
  <c r="L18" i="1"/>
  <c r="J18" i="1"/>
  <c r="H18" i="1"/>
  <c r="N18" i="1" s="1"/>
  <c r="M17" i="1"/>
  <c r="L17" i="1"/>
  <c r="H17" i="1"/>
  <c r="M16" i="1"/>
  <c r="J16" i="1"/>
  <c r="H16" i="1"/>
  <c r="M15" i="1"/>
  <c r="L15" i="1"/>
  <c r="J15" i="1"/>
  <c r="H15" i="1"/>
  <c r="N15" i="1" s="1"/>
  <c r="M14" i="1"/>
  <c r="H14" i="1"/>
  <c r="M12" i="1"/>
  <c r="M11" i="1"/>
  <c r="M10" i="1"/>
  <c r="M9" i="1"/>
  <c r="M8" i="1"/>
  <c r="M7" i="1"/>
  <c r="M6" i="1"/>
  <c r="L11" i="1"/>
  <c r="L10" i="1"/>
  <c r="L9" i="1"/>
  <c r="L8" i="1"/>
  <c r="L7" i="1"/>
  <c r="L6" i="1"/>
  <c r="J11" i="1"/>
  <c r="J10" i="1"/>
  <c r="J9" i="1"/>
  <c r="J8" i="1"/>
  <c r="J7" i="1"/>
  <c r="J6" i="1"/>
  <c r="H11" i="1"/>
  <c r="N11" i="1" s="1"/>
  <c r="H10" i="1"/>
  <c r="H9" i="1"/>
  <c r="N9" i="1" s="1"/>
  <c r="H8" i="1"/>
  <c r="N8" i="1" s="1"/>
  <c r="H7" i="1"/>
  <c r="N7" i="1" s="1"/>
  <c r="H6" i="1"/>
  <c r="N6" i="1" s="1"/>
  <c r="N17" i="1" l="1"/>
  <c r="N16" i="1"/>
  <c r="L20" i="1"/>
  <c r="H20" i="1"/>
  <c r="J14" i="1"/>
  <c r="J20" i="1" s="1"/>
  <c r="N14" i="1"/>
  <c r="N20" i="1" s="1"/>
  <c r="N10" i="1"/>
  <c r="N12" i="1" s="1"/>
  <c r="H12" i="1"/>
</calcChain>
</file>

<file path=xl/sharedStrings.xml><?xml version="1.0" encoding="utf-8"?>
<sst xmlns="http://schemas.openxmlformats.org/spreadsheetml/2006/main" count="55" uniqueCount="22">
  <si>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</si>
  <si>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</si>
  <si>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</si>
  <si>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</si>
  <si>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</si>
  <si>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</si>
  <si>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</si>
  <si>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</si>
  <si>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</si>
  <si>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공기압축기</t>
  </si>
  <si>
    <t>3.5㎥/min</t>
  </si>
  <si>
    <t>hr</t>
  </si>
  <si>
    <t>소형브레이커</t>
  </si>
  <si>
    <t>1.3㎥/min</t>
  </si>
  <si>
    <t>착암공</t>
  </si>
  <si>
    <t>인</t>
  </si>
  <si>
    <t>보통인부</t>
  </si>
  <si>
    <t>계</t>
  </si>
  <si>
    <t>기존방수층 및 보호층 철거</t>
    <phoneticPr fontId="19" type="noConversion"/>
  </si>
  <si>
    <t>M2</t>
    <phoneticPr fontId="19" type="noConversion"/>
  </si>
  <si>
    <t>합계금액</t>
    <phoneticPr fontId="19" type="noConversion"/>
  </si>
  <si>
    <t>40M2 미만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</si>
</sst>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0" fontId="18" fillId="0" borderId="0" xfId="0" applyFont="1">
      <alignment vertical="center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18" fillId="0" borderId="10" xfId="1" applyFont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0"/>
  <sheetViews>
    <sheetView showGridLines="0" tabSelected="1" workbookViewId="0">
      <selection activeCell="P8" sqref="P8"/>
    </sheetView>
  </sheetViews>
  <sheetFormatPr defaultRowHeight="16.5" x14ac:dyDescent="0.3"/>
  <cols>
    <col min="3" max="3" width="32" customWidth="1"/>
    <col min="4" max="4" width="16.375" customWidth="1"/>
    <col min="5" max="5" width="5.5" bestFit="1" customWidth="1"/>
    <col min="6" max="6" width="5.875" bestFit="1" customWidth="1"/>
    <col min="7" max="10" width="10.5" customWidth="1"/>
    <col min="11" max="12" width="10.75" customWidth="1"/>
    <col min="13" max="14" width="13.875" style="12" customWidth="1"/>
  </cols>
  <sheetData>
    <row r="2" spans="3:14" x14ac:dyDescent="0.3"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3:14" ht="26.25" customHeight="1" x14ac:dyDescent="0.3">
      <c r="C3" s="5" t="s">
        <v>0</v>
      </c>
      <c r="D3" s="5" t="s">
        <v>1</v>
      </c>
      <c r="E3" s="5" t="s">
        <v>2</v>
      </c>
      <c r="F3" s="5" t="s">
        <v>3</v>
      </c>
      <c r="G3" s="6" t="s">
        <v>4</v>
      </c>
      <c r="H3" s="7"/>
      <c r="I3" s="6" t="s">
        <v>5</v>
      </c>
      <c r="J3" s="7"/>
      <c r="K3" s="6" t="s">
        <v>6</v>
      </c>
      <c r="L3" s="7"/>
      <c r="M3" s="6" t="s">
        <v>20</v>
      </c>
      <c r="N3" s="7"/>
    </row>
    <row r="4" spans="3:14" ht="26.25" customHeight="1" x14ac:dyDescent="0.3">
      <c r="C4" s="8"/>
      <c r="D4" s="8"/>
      <c r="E4" s="8"/>
      <c r="F4" s="8"/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9" t="s">
        <v>7</v>
      </c>
      <c r="N4" s="9" t="s">
        <v>8</v>
      </c>
    </row>
    <row r="5" spans="3:14" ht="26.25" customHeight="1" x14ac:dyDescent="0.3">
      <c r="C5" s="4" t="s">
        <v>18</v>
      </c>
      <c r="D5" s="4"/>
      <c r="E5" s="4" t="s">
        <v>19</v>
      </c>
      <c r="F5" s="4">
        <v>1</v>
      </c>
      <c r="G5" s="13"/>
      <c r="H5" s="13"/>
      <c r="I5" s="13"/>
      <c r="J5" s="13"/>
      <c r="K5" s="13"/>
      <c r="L5" s="13"/>
      <c r="M5" s="13"/>
      <c r="N5" s="13"/>
    </row>
    <row r="6" spans="3:14" ht="26.25" customHeight="1" x14ac:dyDescent="0.3">
      <c r="C6" s="1" t="s">
        <v>9</v>
      </c>
      <c r="D6" s="1" t="s">
        <v>10</v>
      </c>
      <c r="E6" s="1" t="s">
        <v>11</v>
      </c>
      <c r="F6" s="1">
        <v>0.05</v>
      </c>
      <c r="G6" s="14">
        <v>9009</v>
      </c>
      <c r="H6" s="14">
        <f>$F6*G6</f>
        <v>450.45000000000005</v>
      </c>
      <c r="I6" s="14"/>
      <c r="J6" s="14">
        <f>$F6*I6</f>
        <v>0</v>
      </c>
      <c r="K6" s="14"/>
      <c r="L6" s="14">
        <f>$F6*K6</f>
        <v>0</v>
      </c>
      <c r="M6" s="15">
        <f>SUM(G6,I6,K6)</f>
        <v>9009</v>
      </c>
      <c r="N6" s="15">
        <f>SUM(H6,J6,L6)</f>
        <v>450.45000000000005</v>
      </c>
    </row>
    <row r="7" spans="3:14" ht="26.25" customHeight="1" x14ac:dyDescent="0.3">
      <c r="C7" s="1" t="s">
        <v>9</v>
      </c>
      <c r="D7" s="1" t="s">
        <v>10</v>
      </c>
      <c r="E7" s="1" t="s">
        <v>11</v>
      </c>
      <c r="F7" s="1">
        <v>0.05</v>
      </c>
      <c r="G7" s="14"/>
      <c r="H7" s="14">
        <f t="shared" ref="H7:H11" si="0">$F7*G7</f>
        <v>0</v>
      </c>
      <c r="I7" s="14">
        <v>32386</v>
      </c>
      <c r="J7" s="14">
        <f t="shared" ref="J7:J11" si="1">$F7*I7</f>
        <v>1619.3000000000002</v>
      </c>
      <c r="K7" s="14"/>
      <c r="L7" s="14">
        <f>$F7*K7</f>
        <v>0</v>
      </c>
      <c r="M7" s="15">
        <f t="shared" ref="M7:M12" si="2">SUM(G7,I7,K7)</f>
        <v>32386</v>
      </c>
      <c r="N7" s="15">
        <f t="shared" ref="N7:N11" si="3">SUM(H7,J7,L7)</f>
        <v>1619.3000000000002</v>
      </c>
    </row>
    <row r="8" spans="3:14" ht="26.25" customHeight="1" x14ac:dyDescent="0.3">
      <c r="C8" s="1" t="s">
        <v>9</v>
      </c>
      <c r="D8" s="1" t="s">
        <v>10</v>
      </c>
      <c r="E8" s="1" t="s">
        <v>11</v>
      </c>
      <c r="F8" s="1">
        <v>0.05</v>
      </c>
      <c r="G8" s="14"/>
      <c r="H8" s="14">
        <f t="shared" si="0"/>
        <v>0</v>
      </c>
      <c r="I8" s="14"/>
      <c r="J8" s="14">
        <f t="shared" si="1"/>
        <v>0</v>
      </c>
      <c r="K8" s="14">
        <v>2216</v>
      </c>
      <c r="L8" s="14">
        <f>$F8*K8</f>
        <v>110.80000000000001</v>
      </c>
      <c r="M8" s="15">
        <f t="shared" si="2"/>
        <v>2216</v>
      </c>
      <c r="N8" s="15">
        <f t="shared" si="3"/>
        <v>110.80000000000001</v>
      </c>
    </row>
    <row r="9" spans="3:14" ht="26.25" customHeight="1" x14ac:dyDescent="0.3">
      <c r="C9" s="1" t="s">
        <v>12</v>
      </c>
      <c r="D9" s="1" t="s">
        <v>13</v>
      </c>
      <c r="E9" s="1" t="s">
        <v>11</v>
      </c>
      <c r="F9" s="1">
        <v>0.1</v>
      </c>
      <c r="G9" s="14"/>
      <c r="H9" s="14">
        <f t="shared" si="0"/>
        <v>0</v>
      </c>
      <c r="I9" s="14"/>
      <c r="J9" s="14">
        <f t="shared" si="1"/>
        <v>0</v>
      </c>
      <c r="K9" s="14">
        <v>445</v>
      </c>
      <c r="L9" s="14">
        <f>$F9*K9</f>
        <v>44.5</v>
      </c>
      <c r="M9" s="15">
        <f t="shared" si="2"/>
        <v>445</v>
      </c>
      <c r="N9" s="15">
        <f t="shared" si="3"/>
        <v>44.5</v>
      </c>
    </row>
    <row r="10" spans="3:14" ht="26.25" customHeight="1" x14ac:dyDescent="0.3">
      <c r="C10" s="1" t="s">
        <v>14</v>
      </c>
      <c r="D10" s="1"/>
      <c r="E10" s="1" t="s">
        <v>15</v>
      </c>
      <c r="F10" s="1">
        <v>0.06</v>
      </c>
      <c r="G10" s="14"/>
      <c r="H10" s="14">
        <f t="shared" si="0"/>
        <v>0</v>
      </c>
      <c r="I10" s="14">
        <v>194463</v>
      </c>
      <c r="J10" s="14">
        <f t="shared" si="1"/>
        <v>11667.779999999999</v>
      </c>
      <c r="K10" s="14"/>
      <c r="L10" s="14">
        <f>$F10*K10</f>
        <v>0</v>
      </c>
      <c r="M10" s="15">
        <f t="shared" si="2"/>
        <v>194463</v>
      </c>
      <c r="N10" s="15">
        <f t="shared" si="3"/>
        <v>11667.779999999999</v>
      </c>
    </row>
    <row r="11" spans="3:14" ht="26.25" customHeight="1" x14ac:dyDescent="0.3">
      <c r="C11" s="1" t="s">
        <v>16</v>
      </c>
      <c r="D11" s="1"/>
      <c r="E11" s="1" t="s">
        <v>15</v>
      </c>
      <c r="F11" s="1">
        <v>0.22</v>
      </c>
      <c r="G11" s="14"/>
      <c r="H11" s="14">
        <f t="shared" si="0"/>
        <v>0</v>
      </c>
      <c r="I11" s="14">
        <v>157068</v>
      </c>
      <c r="J11" s="14">
        <f t="shared" si="1"/>
        <v>34554.959999999999</v>
      </c>
      <c r="K11" s="14"/>
      <c r="L11" s="14">
        <f>$F11*K11</f>
        <v>0</v>
      </c>
      <c r="M11" s="15">
        <f t="shared" si="2"/>
        <v>157068</v>
      </c>
      <c r="N11" s="15">
        <f t="shared" si="3"/>
        <v>34554.959999999999</v>
      </c>
    </row>
    <row r="12" spans="3:14" ht="26.25" customHeight="1" x14ac:dyDescent="0.3">
      <c r="C12" s="10" t="s">
        <v>17</v>
      </c>
      <c r="D12" s="11"/>
      <c r="E12" s="11"/>
      <c r="F12" s="11"/>
      <c r="G12" s="16"/>
      <c r="H12" s="17">
        <f>SUM(H6:H11)</f>
        <v>450.45000000000005</v>
      </c>
      <c r="I12" s="16"/>
      <c r="J12" s="17">
        <f>SUM(J6:J11)</f>
        <v>47842.039999999994</v>
      </c>
      <c r="K12" s="16"/>
      <c r="L12" s="17">
        <f>SUM(L6:L11)</f>
        <v>155.30000000000001</v>
      </c>
      <c r="M12" s="17">
        <f t="shared" si="2"/>
        <v>0</v>
      </c>
      <c r="N12" s="17">
        <f>SUM(N6:N11)</f>
        <v>48447.789999999994</v>
      </c>
    </row>
    <row r="13" spans="3:14" ht="26.25" customHeight="1" x14ac:dyDescent="0.3">
      <c r="C13" s="4" t="s">
        <v>18</v>
      </c>
      <c r="D13" s="4" t="s">
        <v>21</v>
      </c>
      <c r="E13" s="4" t="s">
        <v>19</v>
      </c>
      <c r="F13" s="4">
        <v>1</v>
      </c>
      <c r="G13" s="13"/>
      <c r="H13" s="13"/>
      <c r="I13" s="13"/>
      <c r="J13" s="13"/>
      <c r="K13" s="13"/>
      <c r="L13" s="13"/>
      <c r="M13" s="13"/>
      <c r="N13" s="13"/>
    </row>
    <row r="14" spans="3:14" ht="26.25" customHeight="1" x14ac:dyDescent="0.3">
      <c r="C14" s="1" t="s">
        <v>9</v>
      </c>
      <c r="D14" s="1" t="s">
        <v>10</v>
      </c>
      <c r="E14" s="1" t="s">
        <v>11</v>
      </c>
      <c r="F14" s="1">
        <f>0.05*1.4</f>
        <v>6.9999999999999993E-2</v>
      </c>
      <c r="G14" s="14">
        <v>9009</v>
      </c>
      <c r="H14" s="14">
        <f>$F14*G14</f>
        <v>630.62999999999988</v>
      </c>
      <c r="I14" s="14"/>
      <c r="J14" s="14">
        <f>$F14*I14</f>
        <v>0</v>
      </c>
      <c r="K14" s="14"/>
      <c r="L14" s="14">
        <f>$F14*K14</f>
        <v>0</v>
      </c>
      <c r="M14" s="15">
        <f>SUM(G14,I14,K14)</f>
        <v>9009</v>
      </c>
      <c r="N14" s="15">
        <f>SUM(H14,J14,L14)</f>
        <v>630.62999999999988</v>
      </c>
    </row>
    <row r="15" spans="3:14" ht="26.25" customHeight="1" x14ac:dyDescent="0.3">
      <c r="C15" s="1" t="s">
        <v>9</v>
      </c>
      <c r="D15" s="1" t="s">
        <v>10</v>
      </c>
      <c r="E15" s="1" t="s">
        <v>11</v>
      </c>
      <c r="F15" s="1">
        <f>0.05*1.4</f>
        <v>6.9999999999999993E-2</v>
      </c>
      <c r="G15" s="14"/>
      <c r="H15" s="14">
        <f t="shared" ref="H15:H19" si="4">$F15*G15</f>
        <v>0</v>
      </c>
      <c r="I15" s="14">
        <v>32386</v>
      </c>
      <c r="J15" s="14">
        <f t="shared" ref="J15:J19" si="5">$F15*I15</f>
        <v>2267.02</v>
      </c>
      <c r="K15" s="14"/>
      <c r="L15" s="14">
        <f>$F15*K15</f>
        <v>0</v>
      </c>
      <c r="M15" s="15">
        <f t="shared" ref="M15:M20" si="6">SUM(G15,I15,K15)</f>
        <v>32386</v>
      </c>
      <c r="N15" s="15">
        <f t="shared" ref="N15:N19" si="7">SUM(H15,J15,L15)</f>
        <v>2267.02</v>
      </c>
    </row>
    <row r="16" spans="3:14" ht="26.25" customHeight="1" x14ac:dyDescent="0.3">
      <c r="C16" s="1" t="s">
        <v>9</v>
      </c>
      <c r="D16" s="1" t="s">
        <v>10</v>
      </c>
      <c r="E16" s="1" t="s">
        <v>11</v>
      </c>
      <c r="F16" s="1">
        <f>0.05*1.4</f>
        <v>6.9999999999999993E-2</v>
      </c>
      <c r="G16" s="14"/>
      <c r="H16" s="14">
        <f t="shared" si="4"/>
        <v>0</v>
      </c>
      <c r="I16" s="14"/>
      <c r="J16" s="14">
        <f t="shared" si="5"/>
        <v>0</v>
      </c>
      <c r="K16" s="14">
        <v>2216</v>
      </c>
      <c r="L16" s="14">
        <f>$F16*K16</f>
        <v>155.11999999999998</v>
      </c>
      <c r="M16" s="15">
        <f t="shared" si="6"/>
        <v>2216</v>
      </c>
      <c r="N16" s="15">
        <f t="shared" si="7"/>
        <v>155.11999999999998</v>
      </c>
    </row>
    <row r="17" spans="3:14" ht="26.25" customHeight="1" x14ac:dyDescent="0.3">
      <c r="C17" s="1" t="s">
        <v>12</v>
      </c>
      <c r="D17" s="1" t="s">
        <v>13</v>
      </c>
      <c r="E17" s="1" t="s">
        <v>11</v>
      </c>
      <c r="F17" s="1">
        <f>0.1*1.4</f>
        <v>0.13999999999999999</v>
      </c>
      <c r="G17" s="14"/>
      <c r="H17" s="14">
        <f t="shared" si="4"/>
        <v>0</v>
      </c>
      <c r="I17" s="14"/>
      <c r="J17" s="14">
        <f t="shared" si="5"/>
        <v>0</v>
      </c>
      <c r="K17" s="14">
        <v>445</v>
      </c>
      <c r="L17" s="14">
        <f>$F17*K17</f>
        <v>62.29999999999999</v>
      </c>
      <c r="M17" s="15">
        <f t="shared" si="6"/>
        <v>445</v>
      </c>
      <c r="N17" s="15">
        <f t="shared" si="7"/>
        <v>62.29999999999999</v>
      </c>
    </row>
    <row r="18" spans="3:14" ht="26.25" customHeight="1" x14ac:dyDescent="0.3">
      <c r="C18" s="1" t="s">
        <v>14</v>
      </c>
      <c r="D18" s="1"/>
      <c r="E18" s="1" t="s">
        <v>15</v>
      </c>
      <c r="F18" s="1">
        <f>0.06*1.4</f>
        <v>8.3999999999999991E-2</v>
      </c>
      <c r="G18" s="14"/>
      <c r="H18" s="14">
        <f t="shared" si="4"/>
        <v>0</v>
      </c>
      <c r="I18" s="14">
        <v>194463</v>
      </c>
      <c r="J18" s="14">
        <f t="shared" si="5"/>
        <v>16334.891999999998</v>
      </c>
      <c r="K18" s="14"/>
      <c r="L18" s="14">
        <f>$F18*K18</f>
        <v>0</v>
      </c>
      <c r="M18" s="15">
        <f t="shared" si="6"/>
        <v>194463</v>
      </c>
      <c r="N18" s="15">
        <f t="shared" si="7"/>
        <v>16334.891999999998</v>
      </c>
    </row>
    <row r="19" spans="3:14" ht="26.25" customHeight="1" x14ac:dyDescent="0.3">
      <c r="C19" s="1" t="s">
        <v>16</v>
      </c>
      <c r="D19" s="1"/>
      <c r="E19" s="1" t="s">
        <v>15</v>
      </c>
      <c r="F19" s="1">
        <f>0.22*1.4</f>
        <v>0.308</v>
      </c>
      <c r="G19" s="14"/>
      <c r="H19" s="14">
        <f t="shared" si="4"/>
        <v>0</v>
      </c>
      <c r="I19" s="14">
        <v>157068</v>
      </c>
      <c r="J19" s="14">
        <f t="shared" si="5"/>
        <v>48376.943999999996</v>
      </c>
      <c r="K19" s="14"/>
      <c r="L19" s="14">
        <f>$F19*K19</f>
        <v>0</v>
      </c>
      <c r="M19" s="15">
        <f t="shared" si="6"/>
        <v>157068</v>
      </c>
      <c r="N19" s="15">
        <f t="shared" si="7"/>
        <v>48376.943999999996</v>
      </c>
    </row>
    <row r="20" spans="3:14" ht="26.25" customHeight="1" x14ac:dyDescent="0.3">
      <c r="C20" s="10" t="s">
        <v>17</v>
      </c>
      <c r="D20" s="11"/>
      <c r="E20" s="11"/>
      <c r="F20" s="11"/>
      <c r="G20" s="16"/>
      <c r="H20" s="17">
        <f>SUM(H14:H19)</f>
        <v>630.62999999999988</v>
      </c>
      <c r="I20" s="16"/>
      <c r="J20" s="17">
        <f>SUM(J14:J19)</f>
        <v>66978.856</v>
      </c>
      <c r="K20" s="16"/>
      <c r="L20" s="17">
        <f>SUM(L14:L19)</f>
        <v>217.41999999999996</v>
      </c>
      <c r="M20" s="17">
        <f t="shared" si="6"/>
        <v>0</v>
      </c>
      <c r="N20" s="17">
        <f>SUM(N14:N19)</f>
        <v>67826.905999999988</v>
      </c>
    </row>
  </sheetData>
  <mergeCells count="9">
    <mergeCell ref="M3:N3"/>
    <mergeCell ref="C2:M2"/>
    <mergeCell ref="C3:C4"/>
    <mergeCell ref="D3:D4"/>
    <mergeCell ref="E3:E4"/>
    <mergeCell ref="F3:F4"/>
    <mergeCell ref="G3:H3"/>
    <mergeCell ref="I3:J3"/>
    <mergeCell ref="K3:L3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기존방수층 및 보호층 철거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2023-10-03T03:12:02Z</dcterms:created>
  <dcterms:modified xsi:type="dcterms:W3CDTF">2023-10-03T03:12:09Z</dcterms:modified>
</cp:coreProperties>
</file>